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7800"/>
  </bookViews>
  <sheets>
    <sheet name="جدول 10-01  " sheetId="1" r:id="rId1"/>
  </sheets>
  <externalReferences>
    <externalReference r:id="rId2"/>
  </externalReferences>
  <definedNames>
    <definedName name="M1000000000000">#REF!</definedName>
    <definedName name="_xlnm.Print_Area" localSheetId="0">'جدول 10-01  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 s="1"/>
  <c r="H21" i="1"/>
  <c r="E21" i="1"/>
  <c r="D21" i="1"/>
  <c r="I20" i="1"/>
  <c r="J20" i="1" s="1"/>
  <c r="H20" i="1"/>
  <c r="G20" i="1"/>
  <c r="F20" i="1"/>
  <c r="E20" i="1"/>
  <c r="D20" i="1"/>
  <c r="J19" i="1"/>
  <c r="I19" i="1"/>
  <c r="H19" i="1"/>
  <c r="F19" i="1"/>
  <c r="F21" i="1" s="1"/>
  <c r="G21" i="1" s="1"/>
  <c r="E19" i="1"/>
  <c r="D19" i="1"/>
  <c r="J17" i="1"/>
  <c r="I17" i="1"/>
  <c r="H17" i="1"/>
  <c r="F17" i="1"/>
  <c r="E17" i="1"/>
  <c r="D17" i="1"/>
  <c r="J16" i="1"/>
  <c r="G16" i="1"/>
  <c r="D16" i="1"/>
  <c r="J15" i="1"/>
  <c r="G15" i="1"/>
  <c r="G17" i="1" s="1"/>
  <c r="D15" i="1"/>
  <c r="J13" i="1"/>
  <c r="I13" i="1"/>
  <c r="H13" i="1"/>
  <c r="F13" i="1"/>
  <c r="E13" i="1"/>
  <c r="D13" i="1"/>
  <c r="J12" i="1"/>
  <c r="G12" i="1"/>
  <c r="D12" i="1"/>
  <c r="J11" i="1"/>
  <c r="G11" i="1"/>
  <c r="G13" i="1" s="1"/>
  <c r="D11" i="1"/>
  <c r="G19" i="1" l="1"/>
</calcChain>
</file>

<file path=xl/sharedStrings.xml><?xml version="1.0" encoding="utf-8"?>
<sst xmlns="http://schemas.openxmlformats.org/spreadsheetml/2006/main" count="50" uniqueCount="24">
  <si>
    <t>المواليد والوفيات والزيادة الطبيعية حسب الجنسية والجنس - إمارة دبي</t>
  </si>
  <si>
    <t>Births, Deaths and Natural Increase by Nationality and Gender - Emirate of Dubai</t>
  </si>
  <si>
    <t>(2018 - 2016)</t>
  </si>
  <si>
    <t>جـــدول ( 10 - 01 ) Table</t>
  </si>
  <si>
    <t>البيـــان</t>
  </si>
  <si>
    <t>ذكور</t>
  </si>
  <si>
    <t>إناث</t>
  </si>
  <si>
    <t>المجموع</t>
  </si>
  <si>
    <t xml:space="preserve">Title </t>
  </si>
  <si>
    <t>Males</t>
  </si>
  <si>
    <t>Females</t>
  </si>
  <si>
    <t>Total</t>
  </si>
  <si>
    <t>إماراتيين</t>
  </si>
  <si>
    <t>Emiratis</t>
  </si>
  <si>
    <t>المواليد</t>
  </si>
  <si>
    <t>Births</t>
  </si>
  <si>
    <t>الوفيات</t>
  </si>
  <si>
    <t>Deaths</t>
  </si>
  <si>
    <t>الزيادة الطبيعية</t>
  </si>
  <si>
    <t>Natural Increase</t>
  </si>
  <si>
    <t>غير إماراتيين</t>
  </si>
  <si>
    <t>Non Emiratis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</si>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</sst>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0"/>
      <name val="Dubai"/>
      <family val="2"/>
    </font>
    <font>
      <b/>
      <u/>
      <sz val="10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 indent="1"/>
    </xf>
    <xf numFmtId="3" fontId="11" fillId="2" borderId="0" xfId="0" applyNumberFormat="1" applyFont="1" applyFill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 indent="1"/>
    </xf>
    <xf numFmtId="3" fontId="11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8" fillId="0" borderId="0" xfId="0" applyFont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1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3" fontId="6" fillId="0" borderId="0" xfId="0" applyNumberFormat="1" applyFont="1" applyFill="1" applyAlignment="1">
      <alignment horizontal="right" vertical="center" indent="1"/>
    </xf>
    <xf numFmtId="3" fontId="6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9" fillId="0" borderId="12" xfId="0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3" fontId="11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 indent="1"/>
    </xf>
    <xf numFmtId="3" fontId="11" fillId="2" borderId="0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Border="1" applyAlignment="1">
      <alignment horizontal="right" vertical="center" indent="1"/>
    </xf>
    <xf numFmtId="3" fontId="11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8" fillId="2" borderId="13" xfId="0" applyFont="1" applyFill="1" applyBorder="1" applyAlignment="1">
      <alignment horizontal="right" vertical="center" indent="1" readingOrder="2"/>
    </xf>
    <xf numFmtId="3" fontId="11" fillId="2" borderId="13" xfId="0" applyNumberFormat="1" applyFont="1" applyFill="1" applyBorder="1" applyAlignment="1">
      <alignment horizontal="right" vertical="center" indent="1"/>
    </xf>
    <xf numFmtId="3" fontId="6" fillId="2" borderId="13" xfId="0" applyNumberFormat="1" applyFont="1" applyFill="1" applyBorder="1" applyAlignment="1">
      <alignment horizontal="right" vertical="center" indent="1"/>
    </xf>
    <xf numFmtId="3" fontId="11" fillId="2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56086175" y="0"/>
          <a:ext cx="2457450" cy="548640"/>
        </a:xfrm>
        <a:prstGeom prst="rect">
          <a:avLst/>
        </a:prstGeom>
      </xdr:spPr>
    </xdr:pic>
    <xdr:clientData/>
  </xdr:twoCellAnchor>
  <xdr:twoCellAnchor editAs="oneCell">
    <xdr:from>
      <xdr:col>9</xdr:col>
      <xdr:colOff>549275</xdr:colOff>
      <xdr:row>0</xdr:row>
      <xdr:rowOff>0</xdr:rowOff>
    </xdr:from>
    <xdr:to>
      <xdr:col>10</xdr:col>
      <xdr:colOff>1077595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49436455" y="0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  <sheetName val="Sheet3"/>
      <sheetName val="الهرم السكان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29"/>
  <sheetViews>
    <sheetView rightToLeft="1" tabSelected="1" view="pageBreakPreview" zoomScaleNormal="100" zoomScaleSheetLayoutView="100" workbookViewId="0">
      <selection activeCell="P6" sqref="P6"/>
    </sheetView>
  </sheetViews>
  <sheetFormatPr defaultRowHeight="18.75"/>
  <cols>
    <col min="1" max="1" width="22.7109375" style="1" customWidth="1"/>
    <col min="2" max="10" width="10.85546875" style="1" customWidth="1"/>
    <col min="11" max="11" width="17.42578125" style="1" customWidth="1"/>
    <col min="12" max="36" width="9.140625" style="1"/>
    <col min="37" max="16384" width="9.140625" style="2"/>
  </cols>
  <sheetData>
    <row r="1" spans="1:36" ht="62.25" customHeight="1"/>
    <row r="2" spans="1:36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19.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6" customFormat="1" ht="19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.75" customHeight="1"/>
    <row r="6" spans="1:36" ht="24.95" customHeight="1">
      <c r="A6" s="7" t="s">
        <v>3</v>
      </c>
    </row>
    <row r="7" spans="1:36" ht="26.25" customHeight="1">
      <c r="A7" s="8"/>
      <c r="B7" s="9">
        <v>2016</v>
      </c>
      <c r="C7" s="10"/>
      <c r="D7" s="11"/>
      <c r="E7" s="9">
        <v>2017</v>
      </c>
      <c r="F7" s="10"/>
      <c r="G7" s="11"/>
      <c r="H7" s="9">
        <v>2018</v>
      </c>
      <c r="I7" s="10"/>
      <c r="J7" s="11"/>
      <c r="K7" s="12"/>
    </row>
    <row r="8" spans="1:36" ht="15.75" customHeight="1">
      <c r="A8" s="13" t="s">
        <v>4</v>
      </c>
      <c r="B8" s="14" t="s">
        <v>5</v>
      </c>
      <c r="C8" s="14" t="s">
        <v>6</v>
      </c>
      <c r="D8" s="14" t="s">
        <v>7</v>
      </c>
      <c r="E8" s="14" t="s">
        <v>5</v>
      </c>
      <c r="F8" s="14" t="s">
        <v>6</v>
      </c>
      <c r="G8" s="14" t="s">
        <v>7</v>
      </c>
      <c r="H8" s="14" t="s">
        <v>5</v>
      </c>
      <c r="I8" s="14" t="s">
        <v>6</v>
      </c>
      <c r="J8" s="14" t="s">
        <v>7</v>
      </c>
      <c r="K8" s="15" t="s">
        <v>8</v>
      </c>
    </row>
    <row r="9" spans="1:36" ht="18" customHeight="1">
      <c r="A9" s="16"/>
      <c r="B9" s="17" t="s">
        <v>9</v>
      </c>
      <c r="C9" s="17" t="s">
        <v>10</v>
      </c>
      <c r="D9" s="17" t="s">
        <v>11</v>
      </c>
      <c r="E9" s="17" t="s">
        <v>9</v>
      </c>
      <c r="F9" s="17" t="s">
        <v>10</v>
      </c>
      <c r="G9" s="17" t="s">
        <v>11</v>
      </c>
      <c r="H9" s="17" t="s">
        <v>9</v>
      </c>
      <c r="I9" s="17" t="s">
        <v>10</v>
      </c>
      <c r="J9" s="17" t="s">
        <v>11</v>
      </c>
      <c r="K9" s="18"/>
    </row>
    <row r="10" spans="1:36" s="22" customFormat="1" ht="18" customHeight="1">
      <c r="A10" s="19" t="s">
        <v>12</v>
      </c>
      <c r="B10" s="20"/>
      <c r="C10" s="20"/>
      <c r="D10" s="20"/>
      <c r="E10" s="20"/>
      <c r="F10" s="20"/>
      <c r="G10" s="20"/>
      <c r="H10" s="20"/>
      <c r="I10" s="20"/>
      <c r="J10" s="20"/>
      <c r="K10" s="21" t="s">
        <v>13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2" customFormat="1" ht="24" customHeight="1">
      <c r="A11" s="23" t="s">
        <v>14</v>
      </c>
      <c r="B11" s="24">
        <v>4167</v>
      </c>
      <c r="C11" s="24">
        <v>3980</v>
      </c>
      <c r="D11" s="25">
        <f>SUM(B11:C11)</f>
        <v>8147</v>
      </c>
      <c r="E11" s="26">
        <v>3958</v>
      </c>
      <c r="F11" s="26">
        <v>3810</v>
      </c>
      <c r="G11" s="27">
        <f>F11+E11</f>
        <v>7768</v>
      </c>
      <c r="H11" s="26">
        <v>3762</v>
      </c>
      <c r="I11" s="26">
        <v>3652</v>
      </c>
      <c r="J11" s="27">
        <f>I11+H11</f>
        <v>7414</v>
      </c>
      <c r="K11" s="28" t="s">
        <v>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2" customFormat="1" ht="24" customHeight="1">
      <c r="A12" s="29" t="s">
        <v>16</v>
      </c>
      <c r="B12" s="30">
        <v>351</v>
      </c>
      <c r="C12" s="30">
        <v>256</v>
      </c>
      <c r="D12" s="31">
        <f>SUM(B12:C12)</f>
        <v>607</v>
      </c>
      <c r="E12" s="32">
        <v>304</v>
      </c>
      <c r="F12" s="32">
        <v>239</v>
      </c>
      <c r="G12" s="33">
        <f>F12+E12</f>
        <v>543</v>
      </c>
      <c r="H12" s="32">
        <v>244</v>
      </c>
      <c r="I12" s="32">
        <v>210</v>
      </c>
      <c r="J12" s="33">
        <f>I12+H12</f>
        <v>454</v>
      </c>
      <c r="K12" s="34" t="s">
        <v>17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2" customFormat="1" ht="24" customHeight="1">
      <c r="A13" s="23" t="s">
        <v>18</v>
      </c>
      <c r="B13" s="24">
        <v>3816</v>
      </c>
      <c r="C13" s="24">
        <v>3724</v>
      </c>
      <c r="D13" s="25">
        <f>SUM(B13:C13)</f>
        <v>7540</v>
      </c>
      <c r="E13" s="26">
        <f t="shared" ref="E13:J13" si="0">E11-E12</f>
        <v>3654</v>
      </c>
      <c r="F13" s="26">
        <f t="shared" si="0"/>
        <v>3571</v>
      </c>
      <c r="G13" s="27">
        <f t="shared" si="0"/>
        <v>7225</v>
      </c>
      <c r="H13" s="26">
        <f t="shared" si="0"/>
        <v>3518</v>
      </c>
      <c r="I13" s="26">
        <f t="shared" si="0"/>
        <v>3442</v>
      </c>
      <c r="J13" s="27">
        <f t="shared" si="0"/>
        <v>6960</v>
      </c>
      <c r="K13" s="28" t="s">
        <v>19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2" customFormat="1" ht="18" customHeight="1">
      <c r="A14" s="19" t="s">
        <v>20</v>
      </c>
      <c r="B14" s="30"/>
      <c r="C14" s="30"/>
      <c r="D14" s="35"/>
      <c r="E14" s="32"/>
      <c r="F14" s="32"/>
      <c r="G14" s="36"/>
      <c r="H14" s="32"/>
      <c r="I14" s="32"/>
      <c r="J14" s="36"/>
      <c r="K14" s="21" t="s">
        <v>21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2" customFormat="1" ht="24" customHeight="1">
      <c r="A15" s="23" t="s">
        <v>14</v>
      </c>
      <c r="B15" s="24">
        <v>12373</v>
      </c>
      <c r="C15" s="24">
        <v>11367</v>
      </c>
      <c r="D15" s="25">
        <f>SUM(B15:C15)</f>
        <v>23740</v>
      </c>
      <c r="E15" s="26">
        <v>12393</v>
      </c>
      <c r="F15" s="26">
        <v>11654</v>
      </c>
      <c r="G15" s="27">
        <f>F15+E15</f>
        <v>24047</v>
      </c>
      <c r="H15" s="26">
        <v>12402</v>
      </c>
      <c r="I15" s="26">
        <v>11786</v>
      </c>
      <c r="J15" s="27">
        <f>I15+H15</f>
        <v>24188</v>
      </c>
      <c r="K15" s="28" t="s">
        <v>15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22" customFormat="1" ht="24" customHeight="1">
      <c r="A16" s="29" t="s">
        <v>16</v>
      </c>
      <c r="B16" s="30">
        <v>1568</v>
      </c>
      <c r="C16" s="30">
        <v>472</v>
      </c>
      <c r="D16" s="35">
        <f>SUM(B16:C16)</f>
        <v>2040</v>
      </c>
      <c r="E16" s="32">
        <v>1561</v>
      </c>
      <c r="F16" s="32">
        <v>498</v>
      </c>
      <c r="G16" s="36">
        <f>F16+E16</f>
        <v>2059</v>
      </c>
      <c r="H16" s="32">
        <v>1595</v>
      </c>
      <c r="I16" s="32">
        <v>550</v>
      </c>
      <c r="J16" s="36">
        <f>I16+H16</f>
        <v>2145</v>
      </c>
      <c r="K16" s="34" t="s">
        <v>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22" customFormat="1" ht="24" customHeight="1">
      <c r="A17" s="23" t="s">
        <v>18</v>
      </c>
      <c r="B17" s="24">
        <v>10805</v>
      </c>
      <c r="C17" s="24">
        <v>10895</v>
      </c>
      <c r="D17" s="25">
        <f>SUM(B17:C17)</f>
        <v>21700</v>
      </c>
      <c r="E17" s="26">
        <f t="shared" ref="E17:J17" si="1">E15-E16</f>
        <v>10832</v>
      </c>
      <c r="F17" s="26">
        <f t="shared" si="1"/>
        <v>11156</v>
      </c>
      <c r="G17" s="27">
        <f t="shared" si="1"/>
        <v>21988</v>
      </c>
      <c r="H17" s="26">
        <f t="shared" si="1"/>
        <v>10807</v>
      </c>
      <c r="I17" s="26">
        <f t="shared" si="1"/>
        <v>11236</v>
      </c>
      <c r="J17" s="27">
        <f t="shared" si="1"/>
        <v>22043</v>
      </c>
      <c r="K17" s="28" t="s">
        <v>19</v>
      </c>
      <c r="L17" s="1"/>
      <c r="M17" s="37"/>
      <c r="N17" s="37"/>
      <c r="O17" s="3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22" customFormat="1" ht="18.75" customHeight="1">
      <c r="A18" s="38" t="s">
        <v>7</v>
      </c>
      <c r="B18" s="39"/>
      <c r="C18" s="39"/>
      <c r="D18" s="40"/>
      <c r="E18" s="41"/>
      <c r="F18" s="41"/>
      <c r="G18" s="42"/>
      <c r="H18" s="41"/>
      <c r="I18" s="41"/>
      <c r="J18" s="42"/>
      <c r="K18" s="43" t="s">
        <v>11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22" customFormat="1" ht="24" customHeight="1">
      <c r="A19" s="44" t="s">
        <v>14</v>
      </c>
      <c r="B19" s="45">
        <v>16540</v>
      </c>
      <c r="C19" s="45">
        <v>15347</v>
      </c>
      <c r="D19" s="46">
        <f>SUM(B19:C19)</f>
        <v>31887</v>
      </c>
      <c r="E19" s="47">
        <f>E11+E15</f>
        <v>16351</v>
      </c>
      <c r="F19" s="47">
        <f>F11+F15</f>
        <v>15464</v>
      </c>
      <c r="G19" s="48">
        <f>F19+E19</f>
        <v>31815</v>
      </c>
      <c r="H19" s="47">
        <f>H11+H15</f>
        <v>16164</v>
      </c>
      <c r="I19" s="47">
        <f>I11+I15</f>
        <v>15438</v>
      </c>
      <c r="J19" s="48">
        <f>I19+H19</f>
        <v>31602</v>
      </c>
      <c r="K19" s="49" t="s">
        <v>15</v>
      </c>
      <c r="L19" s="1"/>
      <c r="M19" s="1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22" customFormat="1" ht="24" customHeight="1">
      <c r="A20" s="50" t="s">
        <v>16</v>
      </c>
      <c r="B20" s="51">
        <v>1919</v>
      </c>
      <c r="C20" s="51">
        <v>728</v>
      </c>
      <c r="D20" s="52">
        <f>SUM(B20:C20)</f>
        <v>2647</v>
      </c>
      <c r="E20" s="53">
        <f>E12+E16</f>
        <v>1865</v>
      </c>
      <c r="F20" s="53">
        <f>F12+F16</f>
        <v>737</v>
      </c>
      <c r="G20" s="54">
        <f>F20+E20</f>
        <v>2602</v>
      </c>
      <c r="H20" s="53">
        <f>H12+H16</f>
        <v>1839</v>
      </c>
      <c r="I20" s="53">
        <f>I12+I16</f>
        <v>760</v>
      </c>
      <c r="J20" s="54">
        <f>I20+H20</f>
        <v>2599</v>
      </c>
      <c r="K20" s="55" t="s">
        <v>17</v>
      </c>
      <c r="L20" s="1"/>
      <c r="M20" s="1"/>
      <c r="N20" s="3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22" customFormat="1" ht="24" customHeight="1">
      <c r="A21" s="56" t="s">
        <v>18</v>
      </c>
      <c r="B21" s="57">
        <v>14621</v>
      </c>
      <c r="C21" s="57">
        <v>14619</v>
      </c>
      <c r="D21" s="58">
        <f>SUM(B21:C21)</f>
        <v>29240</v>
      </c>
      <c r="E21" s="59">
        <f>E19-E20</f>
        <v>14486</v>
      </c>
      <c r="F21" s="59">
        <f>F19-F20</f>
        <v>14727</v>
      </c>
      <c r="G21" s="60">
        <f>F21+E21</f>
        <v>29213</v>
      </c>
      <c r="H21" s="59">
        <f>H19-H20</f>
        <v>14325</v>
      </c>
      <c r="I21" s="59">
        <f>I19-I20</f>
        <v>14678</v>
      </c>
      <c r="J21" s="60">
        <f>I21+H21</f>
        <v>29003</v>
      </c>
      <c r="K21" s="61" t="s">
        <v>19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2" customFormat="1" ht="6.75" customHeight="1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2" customFormat="1" ht="15" hidden="1" customHeight="1">
      <c r="A23" s="64"/>
      <c r="B23" s="1"/>
      <c r="C23" s="1"/>
      <c r="D23" s="65"/>
      <c r="E23" s="65"/>
      <c r="F23" s="65"/>
      <c r="G23" s="65"/>
      <c r="H23" s="65"/>
      <c r="I23" s="65"/>
      <c r="J23" s="65"/>
      <c r="K23" s="6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2" customFormat="1" ht="15" hidden="1" customHeight="1">
      <c r="A24" s="64"/>
      <c r="B24" s="1"/>
      <c r="C24" s="1"/>
      <c r="D24" s="65"/>
      <c r="E24" s="65"/>
      <c r="F24" s="65"/>
      <c r="G24" s="65"/>
      <c r="H24" s="65"/>
      <c r="I24" s="65"/>
      <c r="J24" s="65"/>
      <c r="K24" s="6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2" customFormat="1" ht="15" hidden="1" customHeight="1">
      <c r="A25" s="64"/>
      <c r="B25" s="1"/>
      <c r="C25" s="1"/>
      <c r="D25" s="65"/>
      <c r="E25" s="65"/>
      <c r="F25" s="65"/>
      <c r="G25" s="65"/>
      <c r="H25" s="65"/>
      <c r="I25" s="65"/>
      <c r="J25" s="65"/>
      <c r="K25" s="6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70" customFormat="1" ht="15" customHeight="1">
      <c r="A26" s="67" t="s">
        <v>22</v>
      </c>
      <c r="B26" s="68"/>
      <c r="C26" s="69"/>
      <c r="D26" s="69"/>
      <c r="E26" s="69"/>
      <c r="F26" s="69"/>
      <c r="G26" s="69"/>
      <c r="H26" s="69"/>
      <c r="I26" s="69"/>
      <c r="J26" s="69"/>
      <c r="K26" s="69" t="s">
        <v>23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</row>
    <row r="29" spans="1:36">
      <c r="H29" s="71"/>
      <c r="I29" s="71"/>
      <c r="J29" s="71"/>
    </row>
  </sheetData>
  <mergeCells count="3">
    <mergeCell ref="B7:D7"/>
    <mergeCell ref="E7:G7"/>
    <mergeCell ref="H7:J7"/>
  </mergeCells>
  <printOptions horizontalCentered="1" verticalCentered="1"/>
  <pageMargins left="0.25" right="0.25" top="0.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42</Topic_Id>
    <Project_Id xmlns="667bc8ee-7384-4122-9de8-16030d351779" xsi:nil="true"/>
    <Title_Ar xmlns="667bc8ee-7384-4122-9de8-16030d351779">المواليد والوفيات والزيادة الطبيعية حسب الجنسية والجنس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11D1CD6A-49A2-40F6-BC52-122834AF9E9C}"/>
</file>

<file path=customXml/itemProps2.xml><?xml version="1.0" encoding="utf-8"?>
<ds:datastoreItem xmlns:ds="http://schemas.openxmlformats.org/officeDocument/2006/customXml" ds:itemID="{E2E0994A-9061-4870-89F0-965B77DD5BC2}"/>
</file>

<file path=customXml/itemProps3.xml><?xml version="1.0" encoding="utf-8"?>
<ds:datastoreItem xmlns:ds="http://schemas.openxmlformats.org/officeDocument/2006/customXml" ds:itemID="{F3D44E6E-7E65-4389-91A1-4658DE40C0CA}"/>
</file>

<file path=customXml/itemProps4.xml><?xml version="1.0" encoding="utf-8"?>
<ds:datastoreItem xmlns:ds="http://schemas.openxmlformats.org/officeDocument/2006/customXml" ds:itemID="{88B635DE-B229-4700-8165-B90B34C2B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10-01  </vt:lpstr>
      <vt:lpstr>'جدول 10-01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Births, Deaths and Natural Increase by Nationality and Gender</dc:title>
  <dc:creator>Afaf Kamal Mahmood</dc:creator>
  <cp:lastModifiedBy>Afaf Kamal Mahmood</cp:lastModifiedBy>
  <dcterms:created xsi:type="dcterms:W3CDTF">2020-11-09T07:48:14Z</dcterms:created>
  <dcterms:modified xsi:type="dcterms:W3CDTF">2020-11-09T07:48:56Z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